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roraedc.sharepoint.com/sites/IDrive/Website/2024/Site Content/R1/Downloads/Download Categories/Demographics/"/>
    </mc:Choice>
  </mc:AlternateContent>
  <xr:revisionPtr revIDLastSave="76" documentId="8_{78332588-6A83-47A6-BE53-1357413F3E2A}" xr6:coauthVersionLast="47" xr6:coauthVersionMax="47" xr10:uidLastSave="{821A6E27-3A91-4482-8291-89B65FB33FFD}"/>
  <bookViews>
    <workbookView xWindow="5580" yWindow="1785" windowWidth="16920" windowHeight="10620" xr2:uid="{8868A2DD-FB82-4692-801E-9EE64303D64B}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8" i="2"/>
  <c r="B7" i="2"/>
  <c r="B6" i="2"/>
  <c r="B5" i="2"/>
  <c r="B4" i="2"/>
  <c r="B3" i="2"/>
  <c r="B2" i="2"/>
  <c r="B10" i="2" s="1"/>
  <c r="C3" i="2" l="1"/>
  <c r="C4" i="2"/>
  <c r="C5" i="2"/>
  <c r="C6" i="2"/>
  <c r="C7" i="2"/>
  <c r="C8" i="2"/>
  <c r="C9" i="2"/>
  <c r="C2" i="2"/>
</calcChain>
</file>

<file path=xl/sharedStrings.xml><?xml version="1.0" encoding="utf-8"?>
<sst xmlns="http://schemas.openxmlformats.org/spreadsheetml/2006/main" count="38" uniqueCount="20">
  <si>
    <t>Demographics</t>
  </si>
  <si>
    <t>Median Household Income</t>
  </si>
  <si>
    <t xml:space="preserve">Ethnicity </t>
  </si>
  <si>
    <t>Population (City)</t>
  </si>
  <si>
    <t xml:space="preserve">Home Ownership </t>
  </si>
  <si>
    <t>Hispanic or Latino</t>
  </si>
  <si>
    <t>White Alone</t>
  </si>
  <si>
    <t>Black or African American Alone</t>
  </si>
  <si>
    <t>American Indian or Alaska Native alone</t>
  </si>
  <si>
    <t>Asian Alone</t>
  </si>
  <si>
    <t>Native Hawaiian and Other Pacific Islander Alone</t>
  </si>
  <si>
    <t>Some Other Race Alone</t>
  </si>
  <si>
    <t>Two or More Races</t>
  </si>
  <si>
    <t>Population by Race</t>
  </si>
  <si>
    <t>Percent</t>
  </si>
  <si>
    <t>Subtotal</t>
  </si>
  <si>
    <t>N/A</t>
  </si>
  <si>
    <t>(Population by Race)</t>
  </si>
  <si>
    <t>Aurora ($72,052) Denver MSA ($88,512)</t>
  </si>
  <si>
    <t>Foreign Born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</si>
</sst>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9" fontId="0" fillId="0" borderId="0" xfId="2" applyFont="1"/>
    <xf numFmtId="1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164" fontId="3" fillId="0" borderId="1" xfId="1" applyNumberFormat="1" applyFont="1" applyBorder="1"/>
    <xf numFmtId="9" fontId="3" fillId="0" borderId="1" xfId="2" applyFont="1" applyBorder="1"/>
    <xf numFmtId="0" fontId="0" fillId="0" borderId="1" xfId="0" applyBorder="1"/>
    <xf numFmtId="1" fontId="0" fillId="0" borderId="1" xfId="0" applyNumberFormat="1" applyBorder="1"/>
    <xf numFmtId="9" fontId="0" fillId="0" borderId="1" xfId="2" applyFont="1" applyBorder="1"/>
    <xf numFmtId="164" fontId="2" fillId="0" borderId="1" xfId="1" applyNumberFormat="1" applyFont="1" applyBorder="1"/>
    <xf numFmtId="9" fontId="2" fillId="0" borderId="1" xfId="2" applyFont="1" applyBorder="1"/>
    <xf numFmtId="166" fontId="3" fillId="0" borderId="1" xfId="3" applyNumberFormat="1" applyFont="1" applyBorder="1"/>
    <xf numFmtId="9" fontId="0" fillId="0" borderId="1" xfId="2" applyFont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0" fontId="0" fillId="3" borderId="0" xfId="0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9</xdr:row>
      <xdr:rowOff>28575</xdr:rowOff>
    </xdr:from>
    <xdr:to>
      <xdr:col>9</xdr:col>
      <xdr:colOff>557366</xdr:colOff>
      <xdr:row>15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755D0E-C5C5-48F5-9253-DA0B51BC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1743075"/>
          <a:ext cx="3357716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roraedc.sharepoint.com/sites/IDrive/Shared%20Documents/Economic%20Reports/CU%20Leeds%20School%20of%20Business/2024%20Aurora%20Economic%20Development%20Council%20010624.xlsx" TargetMode="External"/><Relationship Id="rId1" Type="http://schemas.openxmlformats.org/officeDocument/2006/relationships/externalLinkPath" Target="/sites/IDrive/Shared%20Documents/Economic%20Reports/CU%20Leeds%20School%20of%20Business/2024%20Aurora%20Economic%20Development%20Council%2001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ulation"/>
      <sheetName val="Population (Charts)"/>
      <sheetName val="Talent &amp; Workforce"/>
      <sheetName val="Talent &amp; Workforce (Charts)"/>
      <sheetName val="Employment"/>
      <sheetName val="Employment (Charts)"/>
      <sheetName val="Top Industries by Employment"/>
      <sheetName val="Real Estate and Construction"/>
      <sheetName val="Real Estate and Con. (Charts)"/>
      <sheetName val="Miscellaneous Charts"/>
      <sheetName val="Economic Vitality"/>
      <sheetName val="Economic Vitality (Charts)"/>
      <sheetName val="Total Population by Age"/>
      <sheetName val="Population Annual Growth Rate"/>
      <sheetName val="Daytime Population"/>
      <sheetName val="Population by Race"/>
      <sheetName val="Migration"/>
      <sheetName val="In-Migration 25-35"/>
      <sheetName val="% Foreign Born Residents"/>
      <sheetName val="% Foreign Born by Region"/>
      <sheetName val="Language Spoken at Home"/>
      <sheetName val="# of Bilingual Households"/>
      <sheetName val="Home Ownership"/>
      <sheetName val="Per Capita Income"/>
      <sheetName val="Fortune 500 Companies"/>
      <sheetName val="Number of Firms by Industry"/>
      <sheetName val="Commuting Times"/>
      <sheetName val="Transportation to Work"/>
      <sheetName val="Broadband Access"/>
      <sheetName val="Exports"/>
      <sheetName val="GDP"/>
      <sheetName val="New Establishments"/>
      <sheetName val="SBIR Awards &amp; Amounts"/>
      <sheetName val="SBIR"/>
      <sheetName val="Building Permits"/>
      <sheetName val="Housing Breakdown"/>
      <sheetName val="Residential Permits"/>
      <sheetName val="Construction Value"/>
      <sheetName val="Construction Permits"/>
      <sheetName val="Rental Rates"/>
      <sheetName val="High School Graduation Rate"/>
      <sheetName val="Educational Attainment"/>
      <sheetName val="Public Expenditure per Capita"/>
      <sheetName val="Total Jobs"/>
      <sheetName val="LAUS"/>
      <sheetName val="Average Weekly Earnings"/>
      <sheetName val="Employment by Industry and Rank"/>
      <sheetName val="Foreign Born Working Population"/>
      <sheetName val="STEM Occupations"/>
      <sheetName val="Rankings of Colorado Cit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Q18" t="str">
            <v>Utilities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AH4">
            <v>118407</v>
          </cell>
          <cell r="AI4">
            <v>167946</v>
          </cell>
          <cell r="AJ4">
            <v>59218</v>
          </cell>
          <cell r="AK4">
            <v>2021</v>
          </cell>
          <cell r="AL4">
            <v>20812</v>
          </cell>
          <cell r="AM4">
            <v>755</v>
          </cell>
          <cell r="AN4">
            <v>1975</v>
          </cell>
          <cell r="AO4">
            <v>22185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4CA7-B183-4642-9534-907ED46F2BB0}">
  <dimension ref="A1:I21"/>
  <sheetViews>
    <sheetView tabSelected="1" workbookViewId="0">
      <selection activeCell="G1" sqref="G1"/>
    </sheetView>
  </sheetViews>
  <sheetFormatPr defaultRowHeight="15" x14ac:dyDescent="0.25"/>
  <cols>
    <col min="1" max="1" width="7.7109375" customWidth="1"/>
    <col min="2" max="2" width="29.7109375" customWidth="1"/>
    <col min="3" max="8" width="15.7109375" customWidth="1"/>
    <col min="9" max="9" width="13.7109375" customWidth="1"/>
    <col min="10" max="10" width="46.28515625" customWidth="1"/>
  </cols>
  <sheetData>
    <row r="1" spans="1:9" x14ac:dyDescent="0.25">
      <c r="A1" s="1"/>
      <c r="B1" s="1"/>
      <c r="C1" s="1"/>
      <c r="D1" s="6"/>
      <c r="E1" s="7"/>
      <c r="F1" s="8"/>
      <c r="G1" s="9"/>
      <c r="H1" s="9"/>
      <c r="I1" s="1"/>
    </row>
    <row r="2" spans="1:9" x14ac:dyDescent="0.25">
      <c r="B2" s="22" t="s">
        <v>0</v>
      </c>
      <c r="C2" s="22"/>
      <c r="D2" s="22"/>
      <c r="E2" s="22"/>
      <c r="F2" s="22"/>
      <c r="G2" s="22"/>
      <c r="H2" s="22"/>
      <c r="I2" s="22"/>
    </row>
    <row r="3" spans="1:9" x14ac:dyDescent="0.25">
      <c r="B3" s="10"/>
      <c r="C3" s="10">
        <v>2024</v>
      </c>
      <c r="D3" s="10">
        <v>2023</v>
      </c>
      <c r="E3" s="10">
        <v>2022</v>
      </c>
      <c r="F3" s="10">
        <v>2021</v>
      </c>
      <c r="G3" s="10">
        <v>2020</v>
      </c>
      <c r="H3" s="10">
        <v>2019</v>
      </c>
      <c r="I3" s="10"/>
    </row>
    <row r="4" spans="1:9" x14ac:dyDescent="0.25">
      <c r="B4" s="1" t="s">
        <v>3</v>
      </c>
      <c r="C4" s="16">
        <v>404219</v>
      </c>
      <c r="D4" s="11">
        <v>399913</v>
      </c>
      <c r="E4" s="11">
        <v>398018</v>
      </c>
      <c r="F4" s="11">
        <v>386502</v>
      </c>
      <c r="G4" s="11">
        <v>381057</v>
      </c>
      <c r="H4" s="11">
        <v>374154</v>
      </c>
      <c r="I4" s="10"/>
    </row>
    <row r="5" spans="1:9" x14ac:dyDescent="0.25">
      <c r="B5" s="1" t="s">
        <v>19</v>
      </c>
      <c r="C5" s="17">
        <v>0.21</v>
      </c>
      <c r="D5" s="2" t="s">
        <v>16</v>
      </c>
      <c r="E5" s="12">
        <v>0.214</v>
      </c>
      <c r="F5" s="12">
        <v>0.223</v>
      </c>
      <c r="G5" s="12">
        <v>0.20610000000000001</v>
      </c>
      <c r="H5" s="12">
        <v>0.191</v>
      </c>
      <c r="I5" s="10"/>
    </row>
    <row r="6" spans="1:9" x14ac:dyDescent="0.25">
      <c r="B6" s="10" t="s">
        <v>1</v>
      </c>
      <c r="C6" s="18">
        <v>78865</v>
      </c>
      <c r="D6" s="2" t="s">
        <v>18</v>
      </c>
      <c r="E6" s="13"/>
      <c r="F6" s="2"/>
      <c r="G6" s="2"/>
      <c r="H6" s="2"/>
      <c r="I6" s="10"/>
    </row>
    <row r="7" spans="1:9" x14ac:dyDescent="0.25">
      <c r="B7" s="10" t="s">
        <v>4</v>
      </c>
      <c r="C7" s="12">
        <v>0.625</v>
      </c>
      <c r="D7" s="2" t="s">
        <v>16</v>
      </c>
      <c r="E7" s="12">
        <v>0.62</v>
      </c>
      <c r="F7" s="12">
        <v>0.64</v>
      </c>
      <c r="G7" s="12">
        <v>0.61</v>
      </c>
      <c r="H7" s="12">
        <v>0.61990000000000001</v>
      </c>
      <c r="I7" s="10"/>
    </row>
    <row r="8" spans="1:9" x14ac:dyDescent="0.25">
      <c r="I8" s="10"/>
    </row>
    <row r="10" spans="1:9" x14ac:dyDescent="0.25">
      <c r="B10" s="21" t="s">
        <v>2</v>
      </c>
      <c r="C10" s="21"/>
      <c r="D10" s="21"/>
      <c r="E10" s="21"/>
      <c r="F10" s="21"/>
    </row>
    <row r="11" spans="1:9" x14ac:dyDescent="0.25">
      <c r="C11">
        <v>2024</v>
      </c>
      <c r="D11">
        <v>2023</v>
      </c>
      <c r="E11">
        <v>2022</v>
      </c>
      <c r="F11">
        <v>2021</v>
      </c>
    </row>
    <row r="12" spans="1:9" x14ac:dyDescent="0.25">
      <c r="B12" s="5" t="s">
        <v>17</v>
      </c>
      <c r="C12" s="19"/>
      <c r="D12" s="14" t="s">
        <v>16</v>
      </c>
      <c r="E12" s="13"/>
      <c r="F12" s="13"/>
    </row>
    <row r="13" spans="1:9" x14ac:dyDescent="0.25">
      <c r="B13" s="5" t="s">
        <v>5</v>
      </c>
      <c r="C13" s="19">
        <v>0.29699999999999999</v>
      </c>
      <c r="D13" s="14" t="s">
        <v>16</v>
      </c>
      <c r="E13" s="15">
        <v>0.30104571607270436</v>
      </c>
      <c r="F13" s="13"/>
    </row>
    <row r="14" spans="1:9" x14ac:dyDescent="0.25">
      <c r="B14" s="5" t="s">
        <v>6</v>
      </c>
      <c r="C14" s="19">
        <v>0.52200000000000002</v>
      </c>
      <c r="D14" s="14" t="s">
        <v>16</v>
      </c>
      <c r="E14" s="15">
        <v>0.4269969159893115</v>
      </c>
      <c r="F14" s="13"/>
    </row>
    <row r="15" spans="1:9" ht="30" x14ac:dyDescent="0.25">
      <c r="B15" s="5" t="s">
        <v>7</v>
      </c>
      <c r="C15" s="19">
        <v>0.16600000000000001</v>
      </c>
      <c r="D15" s="14" t="s">
        <v>16</v>
      </c>
      <c r="E15" s="15">
        <v>0.15055972378654475</v>
      </c>
      <c r="F15" s="13"/>
    </row>
    <row r="16" spans="1:9" ht="30" x14ac:dyDescent="0.25">
      <c r="B16" s="5" t="s">
        <v>8</v>
      </c>
      <c r="C16" s="19">
        <v>1.0999999999999999E-2</v>
      </c>
      <c r="D16" s="14" t="s">
        <v>16</v>
      </c>
      <c r="E16" s="15">
        <v>5.1383228371881346E-3</v>
      </c>
      <c r="F16" s="13"/>
    </row>
    <row r="17" spans="2:6" x14ac:dyDescent="0.25">
      <c r="B17" s="5" t="s">
        <v>9</v>
      </c>
      <c r="C17" s="19">
        <v>6.6000000000000003E-2</v>
      </c>
      <c r="D17" s="14" t="s">
        <v>16</v>
      </c>
      <c r="E17" s="15">
        <v>5.291379262125654E-2</v>
      </c>
      <c r="F17" s="13"/>
    </row>
    <row r="18" spans="2:6" ht="30" x14ac:dyDescent="0.25">
      <c r="B18" s="5" t="s">
        <v>10</v>
      </c>
      <c r="C18" s="20">
        <v>3.0000000000000001E-3</v>
      </c>
      <c r="D18" s="14" t="s">
        <v>16</v>
      </c>
      <c r="E18" s="15">
        <v>1.9195614755452954E-3</v>
      </c>
      <c r="F18" s="13"/>
    </row>
    <row r="19" spans="2:6" x14ac:dyDescent="0.25">
      <c r="B19" s="5" t="s">
        <v>11</v>
      </c>
      <c r="C19" s="19"/>
      <c r="D19" s="14" t="s">
        <v>16</v>
      </c>
      <c r="E19" s="15">
        <v>5.0213694227840503E-3</v>
      </c>
      <c r="F19" s="13"/>
    </row>
    <row r="20" spans="2:6" x14ac:dyDescent="0.25">
      <c r="B20" s="5" t="s">
        <v>12</v>
      </c>
      <c r="C20" s="19">
        <v>0.13300000000000001</v>
      </c>
      <c r="D20" s="14" t="s">
        <v>16</v>
      </c>
      <c r="E20" s="15">
        <v>5.6404597794665397E-2</v>
      </c>
      <c r="F20" s="13"/>
    </row>
    <row r="21" spans="2:6" x14ac:dyDescent="0.25">
      <c r="D21" s="4"/>
    </row>
  </sheetData>
  <mergeCells count="2">
    <mergeCell ref="B10:F10"/>
    <mergeCell ref="B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0780D-901C-4D92-99F1-868F40177DBA}">
  <dimension ref="A1:C10"/>
  <sheetViews>
    <sheetView workbookViewId="0">
      <selection activeCell="B19" sqref="B19"/>
    </sheetView>
  </sheetViews>
  <sheetFormatPr defaultRowHeight="15" x14ac:dyDescent="0.25"/>
  <cols>
    <col min="1" max="1" width="22" customWidth="1"/>
    <col min="2" max="2" width="13.42578125" customWidth="1"/>
    <col min="3" max="3" width="12.140625" customWidth="1"/>
  </cols>
  <sheetData>
    <row r="1" spans="1:3" x14ac:dyDescent="0.25">
      <c r="A1" t="s">
        <v>13</v>
      </c>
      <c r="B1" t="s">
        <v>15</v>
      </c>
      <c r="C1" t="s">
        <v>14</v>
      </c>
    </row>
    <row r="2" spans="1:3" x14ac:dyDescent="0.25">
      <c r="A2" t="s">
        <v>5</v>
      </c>
      <c r="B2" s="4">
        <f>'[1]Population by Race'!$AH$4</f>
        <v>118407</v>
      </c>
      <c r="C2" s="3">
        <f>((B$10-(B$10-B2))/B$10)</f>
        <v>0.30104571607270436</v>
      </c>
    </row>
    <row r="3" spans="1:3" x14ac:dyDescent="0.25">
      <c r="A3" t="s">
        <v>6</v>
      </c>
      <c r="B3" s="4">
        <f>'[1]Population by Race'!$AI$4</f>
        <v>167946</v>
      </c>
      <c r="C3" s="3">
        <f t="shared" ref="C3:C9" si="0">((B$10-(B$10-B3))/B$10)</f>
        <v>0.4269969159893115</v>
      </c>
    </row>
    <row r="4" spans="1:3" x14ac:dyDescent="0.25">
      <c r="A4" t="s">
        <v>7</v>
      </c>
      <c r="B4" s="4">
        <f>'[1]Population by Race'!$AJ$4</f>
        <v>59218</v>
      </c>
      <c r="C4" s="3">
        <f t="shared" si="0"/>
        <v>0.15055972378654475</v>
      </c>
    </row>
    <row r="5" spans="1:3" x14ac:dyDescent="0.25">
      <c r="A5" t="s">
        <v>8</v>
      </c>
      <c r="B5" s="4">
        <f>'[1]Population by Race'!$AK$4</f>
        <v>2021</v>
      </c>
      <c r="C5" s="3">
        <f t="shared" si="0"/>
        <v>5.1383228371881346E-3</v>
      </c>
    </row>
    <row r="6" spans="1:3" x14ac:dyDescent="0.25">
      <c r="A6" t="s">
        <v>9</v>
      </c>
      <c r="B6" s="4">
        <f>'[1]Population by Race'!$AL$4</f>
        <v>20812</v>
      </c>
      <c r="C6" s="3">
        <f t="shared" si="0"/>
        <v>5.291379262125654E-2</v>
      </c>
    </row>
    <row r="7" spans="1:3" x14ac:dyDescent="0.25">
      <c r="A7" t="s">
        <v>10</v>
      </c>
      <c r="B7" s="4">
        <f>'[1]Population by Race'!$AM$4</f>
        <v>755</v>
      </c>
      <c r="C7" s="3">
        <f t="shared" si="0"/>
        <v>1.9195614755452954E-3</v>
      </c>
    </row>
    <row r="8" spans="1:3" x14ac:dyDescent="0.25">
      <c r="A8" t="s">
        <v>11</v>
      </c>
      <c r="B8" s="4">
        <f>'[1]Population by Race'!$AN$4</f>
        <v>1975</v>
      </c>
      <c r="C8" s="3">
        <f t="shared" si="0"/>
        <v>5.0213694227840503E-3</v>
      </c>
    </row>
    <row r="9" spans="1:3" x14ac:dyDescent="0.25">
      <c r="A9" t="s">
        <v>12</v>
      </c>
      <c r="B9" s="4">
        <f>'[1]Population by Race'!$AO$4</f>
        <v>22185</v>
      </c>
      <c r="C9" s="3">
        <f t="shared" si="0"/>
        <v>5.6404597794665397E-2</v>
      </c>
    </row>
    <row r="10" spans="1:3" x14ac:dyDescent="0.25">
      <c r="B10" s="4">
        <f>SUM(B2:B9)</f>
        <v>393319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98ABA477D3448BCE7DBE5A926C69" ma:contentTypeVersion="14" ma:contentTypeDescription="Create a new document." ma:contentTypeScope="" ma:versionID="176ff0960c984592be1a69a4a99633eb">
  <xsd:schema xmlns:xsd="http://www.w3.org/2001/XMLSchema" xmlns:xs="http://www.w3.org/2001/XMLSchema" xmlns:p="http://schemas.microsoft.com/office/2006/metadata/properties" xmlns:ns2="d49d23c7-a5e3-4e84-9bcb-e9de7b03acbc" xmlns:ns3="71cf36f9-5fc5-4933-8677-09a217c0283f" targetNamespace="http://schemas.microsoft.com/office/2006/metadata/properties" ma:root="true" ma:fieldsID="697181606c9ed23c2fd514d65ebcfa8e" ns2:_="" ns3:_="">
    <xsd:import namespace="d49d23c7-a5e3-4e84-9bcb-e9de7b03acbc"/>
    <xsd:import namespace="71cf36f9-5fc5-4933-8677-09a217c02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d23c7-a5e3-4e84-9bcb-e9de7b03a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680671-27df-4322-abaf-d42e92374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f36f9-5fc5-4933-8677-09a217c0283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ab6cc3-0898-4e23-8fe5-e742bff1499d}" ma:internalName="TaxCatchAll" ma:showField="CatchAllData" ma:web="71cf36f9-5fc5-4933-8677-09a217c02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d23c7-a5e3-4e84-9bcb-e9de7b03acbc">
      <Terms xmlns="http://schemas.microsoft.com/office/infopath/2007/PartnerControls"/>
    </lcf76f155ced4ddcb4097134ff3c332f>
    <TaxCatchAll xmlns="71cf36f9-5fc5-4933-8677-09a217c0283f" xsi:nil="true"/>
  </documentManagement>
</p:properties>
</file>

<file path=customXml/itemProps1.xml><?xml version="1.0" encoding="utf-8"?>
<ds:datastoreItem xmlns:ds="http://schemas.openxmlformats.org/officeDocument/2006/customXml" ds:itemID="{3E5A564D-4785-4B83-8B2C-079B04DBC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9d23c7-a5e3-4e84-9bcb-e9de7b03acbc"/>
    <ds:schemaRef ds:uri="71cf36f9-5fc5-4933-8677-09a217c02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666C9-1DAB-4F81-B5AF-94102F130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58525-6239-47A6-B7E2-D5EF521E9B50}">
  <ds:schemaRefs>
    <ds:schemaRef ds:uri="http://schemas.microsoft.com/office/2006/metadata/properties"/>
    <ds:schemaRef ds:uri="http://schemas.microsoft.com/office/infopath/2007/PartnerControls"/>
    <ds:schemaRef ds:uri="d49d23c7-a5e3-4e84-9bcb-e9de7b03acbc"/>
    <ds:schemaRef ds:uri="71cf36f9-5fc5-4933-8677-09a217c028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Woodward</dc:creator>
  <cp:lastModifiedBy>Ethan Sewald</cp:lastModifiedBy>
  <dcterms:created xsi:type="dcterms:W3CDTF">2024-07-05T16:48:57Z</dcterms:created>
  <dcterms:modified xsi:type="dcterms:W3CDTF">2025-06-24T21:48:56Z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0x010100506F98ABA477D3448BCE7DBE5A926C69</vt:lpwstr>
  </property>
  <property fmtid="{D5CDD505-2E9C-101B-9397-08002B2CF9AE}" pid="3" name="MediaServiceImageTags">
    <vt:lpwstr/>
  </property>
</Properties>
</file>